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Transportation\"/>
    </mc:Choice>
  </mc:AlternateContent>
  <workbookProtection workbookAlgorithmName="SHA-512" workbookHashValue="EQTN8ocdF07TkQz2fKB7rZ652CPe1FGBvL/OmbBNMhhTfLvrHepkjsyMBm4h73EQYKIQBJkxq+XxdiPsGa7h7w==" workbookSaltValue="R4Tq6kYF7ZKJNu3o9MEheA==" workbookSpinCount="100000" lockStructure="1"/>
  <bookViews>
    <workbookView xWindow="0" yWindow="0" windowWidth="28800" windowHeight="12450" tabRatio="500"/>
  </bookViews>
  <sheets>
    <sheet name="Trip Cost Calculator" sheetId="1" r:id="rId1"/>
    <sheet name="List Values" sheetId="2" state="hidden" r:id="rId2"/>
  </sheet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34" i="1" l="1"/>
  <c r="E40" i="1" s="1"/>
  <c r="E35" i="1"/>
  <c r="E38" i="1"/>
  <c r="E39" i="1"/>
  <c r="G37" i="1"/>
  <c r="E36" i="1" l="1"/>
  <c r="E37" i="1" s="1"/>
</calcChain>
</file>

<file path=xl/sharedStrings.xml><?xml version="1.0" encoding="utf-8"?>
<sst xmlns="http://schemas.openxmlformats.org/spreadsheetml/2006/main" count="34" uniqueCount="34">
  <si>
    <t>Trip Pricing Estimator</t>
  </si>
  <si>
    <t>Fixed Costs</t>
  </si>
  <si>
    <t>Average Miles per Gallon</t>
  </si>
  <si>
    <t>Average Driver Salary</t>
  </si>
  <si>
    <t>Fuel Cost per Gallon</t>
  </si>
  <si>
    <t>Driver Hour Guarantee</t>
  </si>
  <si>
    <t>Maintenance Cost per Mile</t>
  </si>
  <si>
    <t>Fringe Ratio</t>
  </si>
  <si>
    <t>Pre/Post Trip Time</t>
  </si>
  <si>
    <t>Average Attendant Salary</t>
  </si>
  <si>
    <t>Kenmore - Town of Tonawanda UFSD Transportation Department</t>
  </si>
  <si>
    <t>Trip Information</t>
  </si>
  <si>
    <t>Please enter required information below</t>
  </si>
  <si>
    <t>Destination:</t>
  </si>
  <si>
    <t>Pickup Location:</t>
  </si>
  <si>
    <t>Pickup Time:</t>
  </si>
  <si>
    <t>Return Time:</t>
  </si>
  <si>
    <t>Total Round Trip Miles:</t>
  </si>
  <si>
    <t>Date Requested:</t>
  </si>
  <si>
    <t>Attendant for Wheel Chair Bus Required?</t>
  </si>
  <si>
    <t>Yes</t>
  </si>
  <si>
    <t>No</t>
  </si>
  <si>
    <t>Cost Summary</t>
  </si>
  <si>
    <t>Fuel Cost</t>
  </si>
  <si>
    <t>Payroll</t>
  </si>
  <si>
    <t>Fringe</t>
  </si>
  <si>
    <t>Maintenance</t>
  </si>
  <si>
    <t>Tolls</t>
  </si>
  <si>
    <t>Meal Money</t>
  </si>
  <si>
    <t>Total Trip Time</t>
  </si>
  <si>
    <t>Round Trip Toll Cost</t>
  </si>
  <si>
    <t>Total Estimated Cost:</t>
  </si>
  <si>
    <t>Directions: Enter required data in all highlighted cells. Total estimated costs will be calculated once all data is entered.  All trip mileage must be calculated through Google Maps. All trip mileage starts and ends at the bus garage - IE: bus garage to Hoover Middle to Fantasy Island to Hoover Middle back to bus garage- 18.3 miles</t>
  </si>
  <si>
    <t>Revised 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</si>
</sst>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409]h:mm\ AM/PM;@"/>
  </numFmts>
  <fonts count="18" x14ac:knownFonts="1">
    <font>
      <sz val="12"/>
      <color theme="1"/>
      <name val="Calibri"/>
      <family val="2"/>
      <scheme val="minor"/>
    </font>
    <font>
      <sz val="12"/>
      <color theme="1"/>
      <name val="Helvetica"/>
      <family val="2"/>
    </font>
    <font>
      <b/>
      <sz val="12"/>
      <color theme="1"/>
      <name val="Helvetica"/>
      <family val="2"/>
    </font>
    <font>
      <b/>
      <sz val="11"/>
      <color theme="1"/>
      <name val="Helvetica"/>
      <family val="2"/>
    </font>
    <font>
      <sz val="11"/>
      <color theme="1"/>
      <name val="Helvetica"/>
      <family val="2"/>
    </font>
    <font>
      <b/>
      <sz val="18"/>
      <color rgb="FF00016D"/>
      <name val="Helvetica"/>
      <family val="2"/>
    </font>
    <font>
      <sz val="12"/>
      <color rgb="FF00016D"/>
      <name val="Helvetica"/>
      <family val="2"/>
    </font>
    <font>
      <b/>
      <sz val="14"/>
      <color theme="1"/>
      <name val="Helvetica"/>
      <family val="2"/>
    </font>
    <font>
      <b/>
      <sz val="12"/>
      <color theme="0"/>
      <name val="Helvetica"/>
      <family val="2"/>
    </font>
    <font>
      <sz val="11"/>
      <color theme="0"/>
      <name val="Helvetica"/>
      <family val="2"/>
    </font>
    <font>
      <b/>
      <sz val="14"/>
      <color theme="0"/>
      <name val="Helvetica"/>
      <family val="2"/>
    </font>
    <font>
      <i/>
      <sz val="12"/>
      <color theme="0"/>
      <name val="Helvetica"/>
      <family val="2"/>
    </font>
    <font>
      <sz val="12"/>
      <color theme="0"/>
      <name val="Helvetica"/>
      <family val="2"/>
    </font>
    <font>
      <b/>
      <i/>
      <sz val="12"/>
      <color theme="0"/>
      <name val="Helvetica"/>
      <family val="2"/>
    </font>
    <font>
      <sz val="26"/>
      <color theme="0"/>
      <name val="Helvetica"/>
      <family val="2"/>
    </font>
    <font>
      <i/>
      <sz val="16"/>
      <color theme="1"/>
      <name val="Helvetica"/>
      <family val="2"/>
    </font>
    <font>
      <b/>
      <sz val="12"/>
      <color rgb="FF00016D"/>
      <name val="Helvetica"/>
      <family val="2"/>
    </font>
    <font>
      <i/>
      <sz val="11"/>
      <color theme="1"/>
      <name val="Helvetica"/>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016D"/>
        <bgColor indexed="64"/>
      </patternFill>
    </fill>
    <fill>
      <patternFill patternType="solid">
        <fgColor theme="0" tint="-0.34998626667073579"/>
        <bgColor indexed="64"/>
      </patternFill>
    </fill>
  </fills>
  <borders count="2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medium">
        <color auto="1"/>
      </right>
      <top style="thin">
        <color auto="1"/>
      </top>
      <bottom style="thin">
        <color auto="1"/>
      </bottom>
      <diagonal/>
    </border>
    <border>
      <left/>
      <right style="thin">
        <color auto="1"/>
      </right>
      <top/>
      <bottom/>
      <diagonal/>
    </border>
  </borders>
  <cellStyleXfs count="1">
    <xf numFmtId="0" fontId="0" fillId="0" borderId="0"/>
  </cellStyleXfs>
  <cellXfs count="107">
    <xf numFmtId="0" fontId="0" fillId="0" borderId="0" xfId="0"/>
    <xf numFmtId="0" fontId="1" fillId="3" borderId="0" xfId="0" applyFont="1" applyFill="1"/>
    <xf numFmtId="0" fontId="1" fillId="2" borderId="5" xfId="0" applyFont="1" applyFill="1" applyBorder="1"/>
    <xf numFmtId="0" fontId="1" fillId="2" borderId="7" xfId="0" applyFont="1" applyFill="1" applyBorder="1"/>
    <xf numFmtId="0" fontId="1" fillId="2" borderId="0" xfId="0" applyFont="1" applyFill="1" applyBorder="1"/>
    <xf numFmtId="0" fontId="1" fillId="2" borderId="8" xfId="0" applyFont="1" applyFill="1" applyBorder="1"/>
    <xf numFmtId="0" fontId="1" fillId="3" borderId="0" xfId="0" applyFont="1" applyFill="1" applyBorder="1"/>
    <xf numFmtId="0" fontId="1" fillId="4" borderId="5" xfId="0" applyFont="1" applyFill="1" applyBorder="1"/>
    <xf numFmtId="0" fontId="1" fillId="4" borderId="6" xfId="0" applyFont="1" applyFill="1" applyBorder="1"/>
    <xf numFmtId="0" fontId="1" fillId="4" borderId="0" xfId="0" applyFont="1" applyFill="1" applyBorder="1"/>
    <xf numFmtId="0" fontId="1" fillId="4" borderId="8" xfId="0" applyFont="1" applyFill="1" applyBorder="1"/>
    <xf numFmtId="0" fontId="1" fillId="4" borderId="10" xfId="0" applyFont="1" applyFill="1" applyBorder="1"/>
    <xf numFmtId="0" fontId="1" fillId="4" borderId="11" xfId="0" applyFont="1" applyFill="1" applyBorder="1"/>
    <xf numFmtId="0" fontId="3" fillId="2" borderId="4" xfId="0" applyFont="1" applyFill="1" applyBorder="1"/>
    <xf numFmtId="0" fontId="4" fillId="2" borderId="5" xfId="0" applyFont="1" applyFill="1" applyBorder="1"/>
    <xf numFmtId="0" fontId="4" fillId="2" borderId="0" xfId="0" applyFont="1" applyFill="1" applyBorder="1"/>
    <xf numFmtId="164" fontId="4" fillId="2" borderId="0" xfId="0" applyNumberFormat="1" applyFont="1" applyFill="1" applyBorder="1"/>
    <xf numFmtId="0" fontId="1" fillId="2" borderId="9" xfId="0" applyFont="1" applyFill="1" applyBorder="1"/>
    <xf numFmtId="0" fontId="4" fillId="2" borderId="10" xfId="0" applyFont="1" applyFill="1" applyBorder="1"/>
    <xf numFmtId="0" fontId="4" fillId="5" borderId="0" xfId="0" applyFont="1" applyFill="1"/>
    <xf numFmtId="0" fontId="1" fillId="5" borderId="0" xfId="0" applyFont="1" applyFill="1"/>
    <xf numFmtId="0" fontId="1" fillId="3" borderId="4" xfId="0" applyFont="1" applyFill="1" applyBorder="1"/>
    <xf numFmtId="0" fontId="1" fillId="3" borderId="5" xfId="0" applyFont="1" applyFill="1" applyBorder="1"/>
    <xf numFmtId="0" fontId="1" fillId="3" borderId="6" xfId="0" applyFont="1" applyFill="1" applyBorder="1"/>
    <xf numFmtId="0" fontId="1" fillId="3" borderId="9" xfId="0" applyFont="1" applyFill="1" applyBorder="1"/>
    <xf numFmtId="0" fontId="1" fillId="3" borderId="10" xfId="0" applyFont="1" applyFill="1" applyBorder="1"/>
    <xf numFmtId="0" fontId="1" fillId="3" borderId="11" xfId="0" applyFont="1" applyFill="1" applyBorder="1"/>
    <xf numFmtId="0" fontId="4" fillId="3" borderId="0" xfId="0" applyFont="1" applyFill="1" applyBorder="1"/>
    <xf numFmtId="165" fontId="0" fillId="0" borderId="0" xfId="0" applyNumberFormat="1"/>
    <xf numFmtId="0" fontId="1" fillId="2" borderId="10" xfId="0" applyFont="1" applyFill="1" applyBorder="1"/>
    <xf numFmtId="0" fontId="7" fillId="3" borderId="0" xfId="0" applyFont="1" applyFill="1" applyBorder="1" applyAlignment="1">
      <alignment vertical="center"/>
    </xf>
    <xf numFmtId="0" fontId="2" fillId="2" borderId="15" xfId="0" applyFont="1" applyFill="1" applyBorder="1" applyAlignment="1">
      <alignment horizontal="left"/>
    </xf>
    <xf numFmtId="0" fontId="2" fillId="2" borderId="17" xfId="0" applyFont="1" applyFill="1" applyBorder="1" applyAlignment="1">
      <alignment horizontal="left"/>
    </xf>
    <xf numFmtId="0" fontId="2" fillId="2" borderId="16" xfId="0" applyFont="1" applyFill="1" applyBorder="1" applyAlignment="1">
      <alignment horizontal="left"/>
    </xf>
    <xf numFmtId="0" fontId="1" fillId="3" borderId="0" xfId="0" applyFont="1" applyFill="1" applyBorder="1" applyAlignment="1"/>
    <xf numFmtId="0" fontId="4" fillId="4" borderId="2" xfId="0" applyFont="1" applyFill="1" applyBorder="1"/>
    <xf numFmtId="0" fontId="4" fillId="4" borderId="3" xfId="0" applyFont="1" applyFill="1" applyBorder="1"/>
    <xf numFmtId="0" fontId="10" fillId="4" borderId="1" xfId="0" applyFont="1" applyFill="1" applyBorder="1" applyAlignment="1">
      <alignment vertical="center"/>
    </xf>
    <xf numFmtId="0" fontId="9" fillId="4" borderId="2" xfId="0" applyFont="1" applyFill="1" applyBorder="1"/>
    <xf numFmtId="0" fontId="8" fillId="4" borderId="2" xfId="0" applyFont="1" applyFill="1" applyBorder="1" applyAlignment="1">
      <alignment vertical="center"/>
    </xf>
    <xf numFmtId="0" fontId="9" fillId="4" borderId="3" xfId="0" applyFont="1" applyFill="1" applyBorder="1"/>
    <xf numFmtId="0" fontId="6" fillId="2" borderId="0" xfId="0" applyFont="1" applyFill="1" applyBorder="1" applyAlignment="1"/>
    <xf numFmtId="0" fontId="1" fillId="2" borderId="0" xfId="0" applyFont="1" applyFill="1" applyBorder="1" applyAlignment="1"/>
    <xf numFmtId="0" fontId="2" fillId="3" borderId="7" xfId="0" applyFont="1" applyFill="1" applyBorder="1" applyAlignment="1">
      <alignment vertical="center"/>
    </xf>
    <xf numFmtId="0" fontId="4" fillId="3" borderId="8" xfId="0" applyFont="1" applyFill="1" applyBorder="1"/>
    <xf numFmtId="0" fontId="4" fillId="3" borderId="7" xfId="0" applyFont="1" applyFill="1" applyBorder="1"/>
    <xf numFmtId="0" fontId="1" fillId="3" borderId="8" xfId="0" applyFont="1" applyFill="1" applyBorder="1" applyAlignment="1"/>
    <xf numFmtId="0" fontId="2" fillId="3" borderId="0" xfId="0" applyFont="1" applyFill="1" applyBorder="1"/>
    <xf numFmtId="0" fontId="1" fillId="3" borderId="8" xfId="0" applyFont="1" applyFill="1" applyBorder="1"/>
    <xf numFmtId="0" fontId="6" fillId="3" borderId="0" xfId="0" applyFont="1" applyFill="1" applyBorder="1"/>
    <xf numFmtId="0" fontId="13" fillId="3" borderId="0" xfId="0" applyFont="1" applyFill="1" applyBorder="1" applyAlignment="1">
      <alignment horizontal="left"/>
    </xf>
    <xf numFmtId="164" fontId="11" fillId="3" borderId="0" xfId="0" applyNumberFormat="1" applyFont="1" applyFill="1" applyBorder="1"/>
    <xf numFmtId="0" fontId="8" fillId="4" borderId="0" xfId="0" applyFont="1" applyFill="1" applyBorder="1" applyAlignment="1">
      <alignment horizontal="left"/>
    </xf>
    <xf numFmtId="0" fontId="1" fillId="3" borderId="0" xfId="0" applyFont="1" applyFill="1" applyBorder="1" applyAlignment="1">
      <alignment horizontal="center"/>
    </xf>
    <xf numFmtId="0" fontId="1" fillId="3" borderId="8" xfId="0" applyFont="1" applyFill="1" applyBorder="1" applyAlignment="1">
      <alignment horizontal="center"/>
    </xf>
    <xf numFmtId="0" fontId="4" fillId="4" borderId="1" xfId="0" applyFont="1" applyFill="1" applyBorder="1"/>
    <xf numFmtId="0" fontId="8" fillId="4" borderId="19" xfId="0" applyFont="1" applyFill="1" applyBorder="1" applyAlignment="1">
      <alignment horizontal="left"/>
    </xf>
    <xf numFmtId="0" fontId="8" fillId="4" borderId="23" xfId="0" applyFont="1" applyFill="1" applyBorder="1" applyAlignment="1">
      <alignment horizontal="left"/>
    </xf>
    <xf numFmtId="0" fontId="12" fillId="4" borderId="20" xfId="0" applyNumberFormat="1" applyFont="1" applyFill="1" applyBorder="1"/>
    <xf numFmtId="0" fontId="8" fillId="4" borderId="18" xfId="0" applyFont="1" applyFill="1" applyBorder="1" applyAlignment="1">
      <alignment horizontal="left"/>
    </xf>
    <xf numFmtId="164" fontId="12" fillId="4" borderId="26" xfId="0" applyNumberFormat="1" applyFont="1" applyFill="1" applyBorder="1"/>
    <xf numFmtId="0" fontId="8" fillId="4" borderId="21" xfId="0" applyFont="1" applyFill="1" applyBorder="1" applyAlignment="1">
      <alignment horizontal="left"/>
    </xf>
    <xf numFmtId="0" fontId="8" fillId="4" borderId="24" xfId="0" applyFont="1" applyFill="1" applyBorder="1" applyAlignment="1">
      <alignment horizontal="left"/>
    </xf>
    <xf numFmtId="164" fontId="12" fillId="4" borderId="22" xfId="0" applyNumberFormat="1" applyFont="1" applyFill="1" applyBorder="1"/>
    <xf numFmtId="164" fontId="14" fillId="4" borderId="21" xfId="0" applyNumberFormat="1" applyFont="1" applyFill="1" applyBorder="1" applyAlignment="1">
      <alignment vertical="center"/>
    </xf>
    <xf numFmtId="164" fontId="14" fillId="4" borderId="24" xfId="0" applyNumberFormat="1" applyFont="1" applyFill="1" applyBorder="1" applyAlignment="1">
      <alignment vertical="center"/>
    </xf>
    <xf numFmtId="164" fontId="14" fillId="4" borderId="22" xfId="0" applyNumberFormat="1" applyFont="1" applyFill="1" applyBorder="1" applyAlignment="1">
      <alignment vertical="center"/>
    </xf>
    <xf numFmtId="0" fontId="5" fillId="2" borderId="7" xfId="0" applyFont="1" applyFill="1" applyBorder="1" applyAlignment="1"/>
    <xf numFmtId="0" fontId="16" fillId="2" borderId="0" xfId="0" applyFont="1" applyFill="1" applyBorder="1" applyAlignment="1"/>
    <xf numFmtId="0" fontId="1" fillId="0" borderId="14" xfId="0" applyFont="1" applyFill="1" applyBorder="1" applyAlignment="1" applyProtection="1">
      <protection locked="0"/>
    </xf>
    <xf numFmtId="164" fontId="1" fillId="0" borderId="14" xfId="0" applyNumberFormat="1" applyFont="1" applyFill="1" applyBorder="1" applyAlignment="1" applyProtection="1">
      <protection locked="0"/>
    </xf>
    <xf numFmtId="14" fontId="1" fillId="0" borderId="12" xfId="0" applyNumberFormat="1" applyFont="1" applyFill="1" applyBorder="1" applyProtection="1">
      <protection locked="0"/>
    </xf>
    <xf numFmtId="165" fontId="1" fillId="0" borderId="12" xfId="0" applyNumberFormat="1" applyFont="1" applyFill="1" applyBorder="1" applyProtection="1">
      <protection locked="0"/>
    </xf>
    <xf numFmtId="0" fontId="17" fillId="5" borderId="0" xfId="0" applyFont="1" applyFill="1"/>
    <xf numFmtId="0" fontId="1" fillId="0" borderId="12" xfId="0" applyFont="1" applyFill="1" applyBorder="1" applyAlignment="1" applyProtection="1">
      <alignment horizontal="center"/>
      <protection locked="0"/>
    </xf>
    <xf numFmtId="0" fontId="1" fillId="0" borderId="25" xfId="0" applyFont="1" applyFill="1" applyBorder="1" applyAlignment="1" applyProtection="1">
      <alignment horizontal="center"/>
      <protection locked="0"/>
    </xf>
    <xf numFmtId="0" fontId="2" fillId="2" borderId="15" xfId="0" applyFont="1" applyFill="1" applyBorder="1" applyAlignment="1">
      <alignment horizontal="left" vertical="center"/>
    </xf>
    <xf numFmtId="0" fontId="2" fillId="2" borderId="17" xfId="0" applyFont="1" applyFill="1" applyBorder="1" applyAlignment="1">
      <alignment horizontal="left" vertical="center"/>
    </xf>
    <xf numFmtId="0" fontId="2" fillId="2" borderId="16" xfId="0" applyFont="1" applyFill="1" applyBorder="1" applyAlignment="1">
      <alignment horizontal="left" vertical="center"/>
    </xf>
    <xf numFmtId="0" fontId="2" fillId="0" borderId="19" xfId="0" applyFont="1" applyBorder="1" applyAlignment="1">
      <alignment horizontal="left" vertical="center" wrapText="1"/>
    </xf>
    <xf numFmtId="0" fontId="2" fillId="0" borderId="23"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4" xfId="0" applyFont="1" applyBorder="1" applyAlignment="1">
      <alignment horizontal="left" vertical="center" wrapText="1"/>
    </xf>
    <xf numFmtId="0" fontId="2" fillId="0" borderId="22" xfId="0" applyFont="1" applyBorder="1" applyAlignment="1">
      <alignment horizontal="left" vertical="center" wrapText="1"/>
    </xf>
    <xf numFmtId="0" fontId="14" fillId="4" borderId="19" xfId="0" applyFont="1" applyFill="1" applyBorder="1" applyAlignment="1">
      <alignment horizontal="center" vertical="center"/>
    </xf>
    <xf numFmtId="0" fontId="14" fillId="4" borderId="23"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18"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26" xfId="0" applyFont="1" applyFill="1" applyBorder="1" applyAlignment="1">
      <alignment horizontal="center" vertical="center"/>
    </xf>
    <xf numFmtId="164" fontId="14" fillId="4" borderId="18" xfId="0" applyNumberFormat="1" applyFont="1" applyFill="1" applyBorder="1" applyAlignment="1">
      <alignment horizontal="center" vertical="center"/>
    </xf>
    <xf numFmtId="164" fontId="14" fillId="4" borderId="0" xfId="0" applyNumberFormat="1" applyFont="1" applyFill="1" applyBorder="1" applyAlignment="1">
      <alignment horizontal="center" vertical="center"/>
    </xf>
    <xf numFmtId="164" fontId="14" fillId="4" borderId="26" xfId="0" applyNumberFormat="1" applyFont="1" applyFill="1" applyBorder="1" applyAlignment="1">
      <alignment horizontal="center" vertical="center"/>
    </xf>
    <xf numFmtId="0" fontId="2" fillId="2" borderId="12" xfId="0" applyFont="1" applyFill="1" applyBorder="1" applyAlignment="1">
      <alignment horizontal="left"/>
    </xf>
    <xf numFmtId="0" fontId="1" fillId="0" borderId="13"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protection locked="0"/>
    </xf>
    <xf numFmtId="0" fontId="5" fillId="2" borderId="4" xfId="0" applyFont="1" applyFill="1" applyBorder="1" applyAlignment="1">
      <alignment horizontal="left"/>
    </xf>
    <xf numFmtId="0" fontId="5" fillId="2" borderId="5" xfId="0" applyFont="1" applyFill="1" applyBorder="1" applyAlignment="1">
      <alignment horizontal="left"/>
    </xf>
    <xf numFmtId="0" fontId="5" fillId="2" borderId="6" xfId="0" applyFont="1" applyFill="1" applyBorder="1" applyAlignment="1">
      <alignment horizontal="left"/>
    </xf>
    <xf numFmtId="0" fontId="1" fillId="2" borderId="7"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 fillId="2" borderId="12" xfId="0" applyFont="1" applyFill="1" applyBorder="1" applyAlignment="1">
      <alignment horizontal="left" vertical="center"/>
    </xf>
  </cellXfs>
  <cellStyles count="1">
    <cellStyle name="Normal" xfId="0" builtinId="0"/>
  </cellStyles>
  <dxfs count="3">
    <dxf>
      <font>
        <b val="0"/>
        <i/>
        <color rgb="FFFF0000"/>
      </font>
    </dxf>
    <dxf>
      <font>
        <color theme="1"/>
      </font>
      <fill>
        <patternFill>
          <bgColor rgb="FFFFFF00"/>
        </patternFill>
      </fill>
    </dxf>
    <dxf>
      <font>
        <color theme="1"/>
      </font>
      <fill>
        <patternFill>
          <bgColor rgb="FF92D050"/>
        </patternFill>
      </fill>
    </dxf>
  </dxfs>
  <tableStyles count="0" defaultTableStyle="TableStyleMedium9" defaultPivotStyle="PivotStyleMedium7"/>
  <colors>
    <mruColors>
      <color rgb="FF0001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635000</xdr:colOff>
      <xdr:row>7</xdr:row>
      <xdr:rowOff>63500</xdr:rowOff>
    </xdr:from>
    <xdr:to>
      <xdr:col>9</xdr:col>
      <xdr:colOff>889000</xdr:colOff>
      <xdr:row>13</xdr:row>
      <xdr:rowOff>91482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556500" y="1689100"/>
          <a:ext cx="1079500" cy="1247182"/>
        </a:xfrm>
        <a:prstGeom prst="rect">
          <a:avLst/>
        </a:prstGeom>
      </xdr:spPr>
    </xdr:pic>
    <xdr:clientData/>
  </xdr:twoCellAnchor>
  <xdr:twoCellAnchor>
    <xdr:from>
      <xdr:col>6</xdr:col>
      <xdr:colOff>38100</xdr:colOff>
      <xdr:row>7</xdr:row>
      <xdr:rowOff>139700</xdr:rowOff>
    </xdr:from>
    <xdr:to>
      <xdr:col>8</xdr:col>
      <xdr:colOff>431800</xdr:colOff>
      <xdr:row>14</xdr:row>
      <xdr:rowOff>50800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991100" y="1803400"/>
          <a:ext cx="2946400" cy="133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bg1">
                  <a:lumMod val="95000"/>
                </a:schemeClr>
              </a:solidFill>
              <a:latin typeface="Helvetica" charset="0"/>
              <a:ea typeface="Helvetica" charset="0"/>
              <a:cs typeface="Helvetica" charset="0"/>
            </a:rPr>
            <a:t>Kenmore - Town of Tonawanda UFSD</a:t>
          </a:r>
        </a:p>
        <a:p>
          <a:r>
            <a:rPr lang="en-US" sz="1200" b="1">
              <a:solidFill>
                <a:schemeClr val="bg1">
                  <a:lumMod val="95000"/>
                </a:schemeClr>
              </a:solidFill>
              <a:latin typeface="Helvetica" charset="0"/>
              <a:ea typeface="Helvetica" charset="0"/>
              <a:cs typeface="Helvetica" charset="0"/>
            </a:rPr>
            <a:t>Department of</a:t>
          </a:r>
          <a:r>
            <a:rPr lang="en-US" sz="1200" b="1" baseline="0">
              <a:solidFill>
                <a:schemeClr val="bg1">
                  <a:lumMod val="95000"/>
                </a:schemeClr>
              </a:solidFill>
              <a:latin typeface="Helvetica" charset="0"/>
              <a:ea typeface="Helvetica" charset="0"/>
              <a:cs typeface="Helvetica" charset="0"/>
            </a:rPr>
            <a:t> Transportation</a:t>
          </a:r>
        </a:p>
        <a:p>
          <a:r>
            <a:rPr lang="en-US" sz="1200" b="1" baseline="0">
              <a:solidFill>
                <a:schemeClr val="bg1">
                  <a:lumMod val="95000"/>
                </a:schemeClr>
              </a:solidFill>
              <a:latin typeface="Helvetica" charset="0"/>
              <a:ea typeface="Helvetica" charset="0"/>
              <a:cs typeface="Helvetica" charset="0"/>
            </a:rPr>
            <a:t>1680 Military Rd</a:t>
          </a:r>
        </a:p>
        <a:p>
          <a:r>
            <a:rPr lang="en-US" sz="1200" b="1" baseline="0">
              <a:solidFill>
                <a:schemeClr val="bg1">
                  <a:lumMod val="95000"/>
                </a:schemeClr>
              </a:solidFill>
              <a:latin typeface="Helvetica" charset="0"/>
              <a:ea typeface="Helvetica" charset="0"/>
              <a:cs typeface="Helvetica" charset="0"/>
            </a:rPr>
            <a:t>Buffalo, NY 14217</a:t>
          </a:r>
        </a:p>
        <a:p>
          <a:r>
            <a:rPr lang="en-US" sz="1200" b="1" baseline="0">
              <a:solidFill>
                <a:schemeClr val="bg1">
                  <a:lumMod val="95000"/>
                </a:schemeClr>
              </a:solidFill>
              <a:latin typeface="Helvetica" charset="0"/>
              <a:ea typeface="Helvetica" charset="0"/>
              <a:cs typeface="Helvetica" charset="0"/>
            </a:rPr>
            <a:t>(716) 874-8611</a:t>
          </a:r>
          <a:endParaRPr lang="en-US" sz="1200" b="1">
            <a:solidFill>
              <a:schemeClr val="bg1">
                <a:lumMod val="95000"/>
              </a:schemeClr>
            </a:solidFill>
            <a:latin typeface="Helvetica" charset="0"/>
            <a:ea typeface="Helvetica" charset="0"/>
            <a:cs typeface="Helvetica"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tabSelected="1" workbookViewId="0">
      <selection activeCell="E15" sqref="E15"/>
    </sheetView>
  </sheetViews>
  <sheetFormatPr defaultColWidth="10.83203125" defaultRowHeight="15.5" x14ac:dyDescent="0.35"/>
  <cols>
    <col min="1" max="1" width="2.83203125" style="20" customWidth="1"/>
    <col min="2" max="2" width="3.33203125" style="20" customWidth="1"/>
    <col min="3" max="3" width="10.83203125" style="20" customWidth="1"/>
    <col min="4" max="4" width="12.1640625" style="20" customWidth="1"/>
    <col min="5" max="5" width="20.33203125" style="20" customWidth="1"/>
    <col min="6" max="6" width="1.5" style="20" customWidth="1"/>
    <col min="7" max="7" width="22.6640625" style="20" customWidth="1"/>
    <col min="8" max="9" width="10.83203125" style="20"/>
    <col min="10" max="10" width="19.5" style="20" customWidth="1"/>
    <col min="11" max="16384" width="10.83203125" style="20"/>
  </cols>
  <sheetData>
    <row r="1" spans="2:10" ht="16" thickBot="1" x14ac:dyDescent="0.4"/>
    <row r="2" spans="2:10" ht="23" x14ac:dyDescent="0.5">
      <c r="B2" s="97" t="s">
        <v>10</v>
      </c>
      <c r="C2" s="98"/>
      <c r="D2" s="98"/>
      <c r="E2" s="98"/>
      <c r="F2" s="98"/>
      <c r="G2" s="98"/>
      <c r="H2" s="98"/>
      <c r="I2" s="98"/>
      <c r="J2" s="99"/>
    </row>
    <row r="3" spans="2:10" ht="23" x14ac:dyDescent="0.5">
      <c r="B3" s="67" t="s">
        <v>0</v>
      </c>
      <c r="C3" s="68"/>
      <c r="D3" s="68"/>
      <c r="E3" s="41"/>
      <c r="F3" s="42"/>
      <c r="G3" s="42"/>
      <c r="H3" s="4"/>
      <c r="I3" s="4"/>
      <c r="J3" s="5"/>
    </row>
    <row r="4" spans="2:10" ht="35" customHeight="1" x14ac:dyDescent="0.35">
      <c r="B4" s="100" t="s">
        <v>32</v>
      </c>
      <c r="C4" s="101"/>
      <c r="D4" s="101"/>
      <c r="E4" s="101"/>
      <c r="F4" s="101"/>
      <c r="G4" s="101"/>
      <c r="H4" s="101"/>
      <c r="I4" s="101"/>
      <c r="J4" s="102"/>
    </row>
    <row r="5" spans="2:10" ht="16" thickBot="1" x14ac:dyDescent="0.4">
      <c r="B5" s="100"/>
      <c r="C5" s="101"/>
      <c r="D5" s="101"/>
      <c r="E5" s="101"/>
      <c r="F5" s="101"/>
      <c r="G5" s="101"/>
      <c r="H5" s="101"/>
      <c r="I5" s="101"/>
      <c r="J5" s="102"/>
    </row>
    <row r="6" spans="2:10" ht="16" thickBot="1" x14ac:dyDescent="0.4">
      <c r="B6" s="21"/>
      <c r="C6" s="22"/>
      <c r="D6" s="22"/>
      <c r="E6" s="22"/>
      <c r="F6" s="22"/>
      <c r="G6" s="22"/>
      <c r="H6" s="22"/>
      <c r="I6" s="22"/>
      <c r="J6" s="23"/>
    </row>
    <row r="7" spans="2:10" x14ac:dyDescent="0.35">
      <c r="B7" s="13" t="s">
        <v>1</v>
      </c>
      <c r="C7" s="14"/>
      <c r="D7" s="14"/>
      <c r="E7" s="14"/>
      <c r="F7" s="2"/>
      <c r="G7" s="7"/>
      <c r="H7" s="7"/>
      <c r="I7" s="7"/>
      <c r="J7" s="8"/>
    </row>
    <row r="8" spans="2:10" x14ac:dyDescent="0.35">
      <c r="B8" s="3"/>
      <c r="C8" s="15" t="s">
        <v>2</v>
      </c>
      <c r="D8" s="15"/>
      <c r="E8" s="15">
        <v>5</v>
      </c>
      <c r="F8" s="4"/>
      <c r="G8" s="9"/>
      <c r="H8" s="9"/>
      <c r="I8" s="9"/>
      <c r="J8" s="10"/>
    </row>
    <row r="9" spans="2:10" x14ac:dyDescent="0.35">
      <c r="B9" s="3"/>
      <c r="C9" s="15" t="s">
        <v>3</v>
      </c>
      <c r="D9" s="15"/>
      <c r="E9" s="16">
        <v>25</v>
      </c>
      <c r="F9" s="4"/>
      <c r="G9" s="9"/>
      <c r="H9" s="9"/>
      <c r="I9" s="9"/>
      <c r="J9" s="10"/>
    </row>
    <row r="10" spans="2:10" x14ac:dyDescent="0.35">
      <c r="B10" s="3"/>
      <c r="C10" s="15" t="s">
        <v>9</v>
      </c>
      <c r="D10" s="15"/>
      <c r="E10" s="16">
        <v>14.5</v>
      </c>
      <c r="F10" s="4"/>
      <c r="G10" s="9"/>
      <c r="H10" s="9"/>
      <c r="I10" s="9"/>
      <c r="J10" s="10"/>
    </row>
    <row r="11" spans="2:10" x14ac:dyDescent="0.35">
      <c r="B11" s="3"/>
      <c r="C11" s="15" t="s">
        <v>4</v>
      </c>
      <c r="D11" s="15"/>
      <c r="E11" s="16">
        <v>2.8</v>
      </c>
      <c r="F11" s="4"/>
      <c r="G11" s="9"/>
      <c r="H11" s="9"/>
      <c r="I11" s="9"/>
      <c r="J11" s="10"/>
    </row>
    <row r="12" spans="2:10" x14ac:dyDescent="0.35">
      <c r="B12" s="3"/>
      <c r="C12" s="15" t="s">
        <v>5</v>
      </c>
      <c r="D12" s="15"/>
      <c r="E12" s="15">
        <v>2</v>
      </c>
      <c r="F12" s="4"/>
      <c r="G12" s="9"/>
      <c r="H12" s="9"/>
      <c r="I12" s="9"/>
      <c r="J12" s="10"/>
    </row>
    <row r="13" spans="2:10" x14ac:dyDescent="0.35">
      <c r="B13" s="3"/>
      <c r="C13" s="15" t="s">
        <v>6</v>
      </c>
      <c r="D13" s="15"/>
      <c r="E13" s="16">
        <v>0.5</v>
      </c>
      <c r="F13" s="4"/>
      <c r="G13" s="9"/>
      <c r="H13" s="9"/>
      <c r="I13" s="9"/>
      <c r="J13" s="10"/>
    </row>
    <row r="14" spans="2:10" x14ac:dyDescent="0.35">
      <c r="B14" s="3"/>
      <c r="C14" s="15" t="s">
        <v>7</v>
      </c>
      <c r="D14" s="15"/>
      <c r="E14" s="15">
        <v>0.32</v>
      </c>
      <c r="F14" s="4"/>
      <c r="G14" s="9"/>
      <c r="H14" s="9"/>
      <c r="I14" s="9"/>
      <c r="J14" s="10"/>
    </row>
    <row r="15" spans="2:10" ht="16" thickBot="1" x14ac:dyDescent="0.4">
      <c r="B15" s="17"/>
      <c r="C15" s="18" t="s">
        <v>8</v>
      </c>
      <c r="D15" s="18"/>
      <c r="E15" s="18">
        <v>0.75</v>
      </c>
      <c r="F15" s="29"/>
      <c r="G15" s="11"/>
      <c r="H15" s="11"/>
      <c r="I15" s="11"/>
      <c r="J15" s="12"/>
    </row>
    <row r="16" spans="2:10" ht="16" thickBot="1" x14ac:dyDescent="0.4">
      <c r="B16" s="24"/>
      <c r="C16" s="25"/>
      <c r="D16" s="25"/>
      <c r="E16" s="25"/>
      <c r="F16" s="25"/>
      <c r="G16" s="25"/>
      <c r="H16" s="25"/>
      <c r="I16" s="25"/>
      <c r="J16" s="26"/>
    </row>
    <row r="17" spans="2:10" ht="26" customHeight="1" thickBot="1" x14ac:dyDescent="0.4">
      <c r="B17" s="103" t="s">
        <v>12</v>
      </c>
      <c r="C17" s="104"/>
      <c r="D17" s="104"/>
      <c r="E17" s="104"/>
      <c r="F17" s="104"/>
      <c r="G17" s="104"/>
      <c r="H17" s="104"/>
      <c r="I17" s="104"/>
      <c r="J17" s="105"/>
    </row>
    <row r="18" spans="2:10" ht="18.5" thickBot="1" x14ac:dyDescent="0.4">
      <c r="B18" s="37" t="s">
        <v>11</v>
      </c>
      <c r="C18" s="38"/>
      <c r="D18" s="38"/>
      <c r="E18" s="38"/>
      <c r="F18" s="38"/>
      <c r="G18" s="39"/>
      <c r="H18" s="38"/>
      <c r="I18" s="38"/>
      <c r="J18" s="40"/>
    </row>
    <row r="19" spans="2:10" ht="14" customHeight="1" x14ac:dyDescent="0.35">
      <c r="B19" s="43"/>
      <c r="C19" s="27"/>
      <c r="D19" s="27"/>
      <c r="E19" s="27"/>
      <c r="F19" s="27"/>
      <c r="G19" s="27"/>
      <c r="H19" s="27"/>
      <c r="I19" s="27"/>
      <c r="J19" s="44"/>
    </row>
    <row r="20" spans="2:10" ht="16" customHeight="1" x14ac:dyDescent="0.35">
      <c r="B20" s="45"/>
      <c r="C20" s="106" t="s">
        <v>14</v>
      </c>
      <c r="D20" s="106"/>
      <c r="E20" s="106"/>
      <c r="F20" s="30"/>
      <c r="G20" s="74"/>
      <c r="H20" s="74"/>
      <c r="I20" s="74"/>
      <c r="J20" s="75"/>
    </row>
    <row r="21" spans="2:10" ht="16" customHeight="1" x14ac:dyDescent="0.35">
      <c r="B21" s="45"/>
      <c r="C21" s="76" t="s">
        <v>13</v>
      </c>
      <c r="D21" s="77"/>
      <c r="E21" s="78"/>
      <c r="F21" s="27"/>
      <c r="G21" s="74"/>
      <c r="H21" s="74"/>
      <c r="I21" s="74"/>
      <c r="J21" s="75"/>
    </row>
    <row r="22" spans="2:10" ht="16" customHeight="1" x14ac:dyDescent="0.35">
      <c r="B22" s="45"/>
      <c r="C22" s="31" t="s">
        <v>17</v>
      </c>
      <c r="D22" s="32"/>
      <c r="E22" s="33"/>
      <c r="F22" s="27"/>
      <c r="G22" s="69"/>
      <c r="H22" s="53"/>
      <c r="I22" s="53"/>
      <c r="J22" s="54"/>
    </row>
    <row r="23" spans="2:10" x14ac:dyDescent="0.35">
      <c r="B23" s="45"/>
      <c r="C23" s="31" t="s">
        <v>30</v>
      </c>
      <c r="D23" s="32"/>
      <c r="E23" s="33"/>
      <c r="F23" s="27"/>
      <c r="G23" s="70"/>
      <c r="H23" s="34"/>
      <c r="I23" s="34"/>
      <c r="J23" s="46"/>
    </row>
    <row r="24" spans="2:10" ht="10" customHeight="1" x14ac:dyDescent="0.35">
      <c r="B24" s="45"/>
      <c r="C24" s="47"/>
      <c r="D24" s="47"/>
      <c r="E24" s="6"/>
      <c r="F24" s="27"/>
      <c r="G24" s="6"/>
      <c r="H24" s="6"/>
      <c r="I24" s="6"/>
      <c r="J24" s="48"/>
    </row>
    <row r="25" spans="2:10" x14ac:dyDescent="0.35">
      <c r="B25" s="45"/>
      <c r="C25" s="94" t="s">
        <v>18</v>
      </c>
      <c r="D25" s="94"/>
      <c r="E25" s="94"/>
      <c r="F25" s="27"/>
      <c r="G25" s="71"/>
      <c r="H25" s="6"/>
      <c r="I25" s="6"/>
      <c r="J25" s="48"/>
    </row>
    <row r="26" spans="2:10" x14ac:dyDescent="0.35">
      <c r="B26" s="45"/>
      <c r="C26" s="94" t="s">
        <v>15</v>
      </c>
      <c r="D26" s="94"/>
      <c r="E26" s="94"/>
      <c r="F26" s="27"/>
      <c r="G26" s="72"/>
      <c r="H26" s="6"/>
      <c r="I26" s="6"/>
      <c r="J26" s="48"/>
    </row>
    <row r="27" spans="2:10" x14ac:dyDescent="0.35">
      <c r="B27" s="45"/>
      <c r="C27" s="94" t="s">
        <v>16</v>
      </c>
      <c r="D27" s="94"/>
      <c r="E27" s="94"/>
      <c r="F27" s="27"/>
      <c r="G27" s="72"/>
      <c r="H27" s="49"/>
      <c r="I27" s="6"/>
      <c r="J27" s="48"/>
    </row>
    <row r="28" spans="2:10" ht="11" customHeight="1" x14ac:dyDescent="0.35">
      <c r="B28" s="45"/>
      <c r="C28" s="6"/>
      <c r="D28" s="6"/>
      <c r="E28" s="6"/>
      <c r="F28" s="27"/>
      <c r="G28" s="6"/>
      <c r="H28" s="6"/>
      <c r="I28" s="6"/>
      <c r="J28" s="48"/>
    </row>
    <row r="29" spans="2:10" ht="16" customHeight="1" x14ac:dyDescent="0.35">
      <c r="B29" s="45"/>
      <c r="C29" s="79" t="s">
        <v>19</v>
      </c>
      <c r="D29" s="80"/>
      <c r="E29" s="81"/>
      <c r="F29" s="27"/>
      <c r="G29" s="95"/>
      <c r="H29" s="6"/>
      <c r="I29" s="6"/>
      <c r="J29" s="48"/>
    </row>
    <row r="30" spans="2:10" ht="19" customHeight="1" x14ac:dyDescent="0.35">
      <c r="B30" s="45"/>
      <c r="C30" s="82"/>
      <c r="D30" s="83"/>
      <c r="E30" s="84"/>
      <c r="F30" s="27"/>
      <c r="G30" s="96"/>
      <c r="H30" s="6"/>
      <c r="I30" s="6"/>
      <c r="J30" s="48"/>
    </row>
    <row r="31" spans="2:10" ht="16" thickBot="1" x14ac:dyDescent="0.4">
      <c r="B31" s="45"/>
      <c r="C31" s="27"/>
      <c r="D31" s="27"/>
      <c r="E31" s="27"/>
      <c r="F31" s="27"/>
      <c r="G31" s="27"/>
      <c r="H31" s="27"/>
      <c r="I31" s="27"/>
      <c r="J31" s="44"/>
    </row>
    <row r="32" spans="2:10" ht="18.5" thickBot="1" x14ac:dyDescent="0.4">
      <c r="B32" s="37" t="s">
        <v>22</v>
      </c>
      <c r="C32" s="38"/>
      <c r="D32" s="38"/>
      <c r="E32" s="38"/>
      <c r="F32" s="38"/>
      <c r="G32" s="39"/>
      <c r="H32" s="38"/>
      <c r="I32" s="38"/>
      <c r="J32" s="40"/>
    </row>
    <row r="33" spans="2:10" x14ac:dyDescent="0.35">
      <c r="B33" s="45"/>
      <c r="C33" s="27"/>
      <c r="D33" s="27"/>
      <c r="E33" s="27"/>
      <c r="F33" s="27"/>
      <c r="G33" s="27"/>
      <c r="H33" s="27"/>
      <c r="I33" s="27"/>
      <c r="J33" s="44"/>
    </row>
    <row r="34" spans="2:10" x14ac:dyDescent="0.35">
      <c r="B34" s="45"/>
      <c r="C34" s="56" t="s">
        <v>29</v>
      </c>
      <c r="D34" s="57"/>
      <c r="E34" s="58">
        <f>IF(OR(G26="",G27=""),0,(G27-G26)*24)</f>
        <v>0</v>
      </c>
      <c r="F34" s="1"/>
      <c r="G34" s="85" t="s">
        <v>31</v>
      </c>
      <c r="H34" s="86"/>
      <c r="I34" s="86"/>
      <c r="J34" s="87"/>
    </row>
    <row r="35" spans="2:10" x14ac:dyDescent="0.35">
      <c r="B35" s="45"/>
      <c r="C35" s="59" t="s">
        <v>23</v>
      </c>
      <c r="D35" s="52"/>
      <c r="E35" s="60">
        <f>(G22/E8)*E11</f>
        <v>0</v>
      </c>
      <c r="F35" s="1"/>
      <c r="G35" s="88"/>
      <c r="H35" s="89"/>
      <c r="I35" s="89"/>
      <c r="J35" s="90"/>
    </row>
    <row r="36" spans="2:10" x14ac:dyDescent="0.35">
      <c r="B36" s="45"/>
      <c r="C36" s="59" t="s">
        <v>24</v>
      </c>
      <c r="D36" s="52"/>
      <c r="E36" s="60">
        <f>IF(E34=0,0,IF(G29="Yes",IF(E34&lt;E12,(SUM(E15,E12)*E9)+(SUM(E12,E15)*E10),(SUM(E34,E15)*E9)+(SUM(E34,E15)*E10)),IF(E34&lt;E12,(SUM(E15,E12)*E9),SUM(E34,E15)*E9)))</f>
        <v>0</v>
      </c>
      <c r="F36" s="1"/>
      <c r="G36" s="88"/>
      <c r="H36" s="89"/>
      <c r="I36" s="89"/>
      <c r="J36" s="90"/>
    </row>
    <row r="37" spans="2:10" ht="16" customHeight="1" x14ac:dyDescent="0.35">
      <c r="B37" s="45"/>
      <c r="C37" s="59" t="s">
        <v>25</v>
      </c>
      <c r="D37" s="52"/>
      <c r="E37" s="60">
        <f>E36*E14</f>
        <v>0</v>
      </c>
      <c r="F37" s="1"/>
      <c r="G37" s="91" t="str">
        <f>IF(OR(G20="",G21="",G22="",G23="",G25="",G26="",G27="",G29=""),"Please enter all trip information.",SUM(E35:E40))</f>
        <v>Please enter all trip information.</v>
      </c>
      <c r="H37" s="92"/>
      <c r="I37" s="92"/>
      <c r="J37" s="93"/>
    </row>
    <row r="38" spans="2:10" ht="16" customHeight="1" x14ac:dyDescent="0.35">
      <c r="B38" s="45"/>
      <c r="C38" s="59" t="s">
        <v>26</v>
      </c>
      <c r="D38" s="52"/>
      <c r="E38" s="60">
        <f>E13*G22</f>
        <v>0</v>
      </c>
      <c r="F38" s="1"/>
      <c r="G38" s="91"/>
      <c r="H38" s="92"/>
      <c r="I38" s="92"/>
      <c r="J38" s="93"/>
    </row>
    <row r="39" spans="2:10" ht="16" customHeight="1" x14ac:dyDescent="0.35">
      <c r="B39" s="45"/>
      <c r="C39" s="59" t="s">
        <v>27</v>
      </c>
      <c r="D39" s="52"/>
      <c r="E39" s="60">
        <f>G23</f>
        <v>0</v>
      </c>
      <c r="F39" s="1"/>
      <c r="G39" s="91"/>
      <c r="H39" s="92"/>
      <c r="I39" s="92"/>
      <c r="J39" s="93"/>
    </row>
    <row r="40" spans="2:10" ht="16" customHeight="1" x14ac:dyDescent="0.35">
      <c r="B40" s="45"/>
      <c r="C40" s="61" t="s">
        <v>28</v>
      </c>
      <c r="D40" s="62"/>
      <c r="E40" s="63">
        <f>IF(E34&gt;5,6,0)</f>
        <v>0</v>
      </c>
      <c r="F40" s="1"/>
      <c r="G40" s="64"/>
      <c r="H40" s="65"/>
      <c r="I40" s="65"/>
      <c r="J40" s="66"/>
    </row>
    <row r="41" spans="2:10" ht="16" thickBot="1" x14ac:dyDescent="0.4">
      <c r="B41" s="45"/>
      <c r="C41" s="6"/>
      <c r="D41" s="6"/>
      <c r="E41" s="50"/>
      <c r="F41" s="50"/>
      <c r="G41" s="51"/>
      <c r="H41" s="27"/>
      <c r="I41" s="27"/>
      <c r="J41" s="44"/>
    </row>
    <row r="42" spans="2:10" ht="16" thickBot="1" x14ac:dyDescent="0.4">
      <c r="B42" s="55"/>
      <c r="C42" s="35"/>
      <c r="D42" s="35"/>
      <c r="E42" s="35"/>
      <c r="F42" s="35"/>
      <c r="G42" s="35"/>
      <c r="H42" s="35"/>
      <c r="I42" s="35"/>
      <c r="J42" s="36"/>
    </row>
    <row r="43" spans="2:10" x14ac:dyDescent="0.35">
      <c r="B43" s="73" t="s">
        <v>33</v>
      </c>
      <c r="D43" s="19"/>
      <c r="E43" s="19"/>
      <c r="F43" s="19"/>
      <c r="G43" s="19"/>
      <c r="H43" s="19"/>
      <c r="I43" s="19"/>
      <c r="J43" s="19"/>
    </row>
    <row r="44" spans="2:10" x14ac:dyDescent="0.35">
      <c r="B44" s="19"/>
      <c r="C44" s="19"/>
      <c r="D44" s="19"/>
      <c r="E44" s="19"/>
      <c r="F44" s="19"/>
      <c r="G44" s="19"/>
      <c r="H44" s="19"/>
      <c r="I44" s="19"/>
      <c r="J44" s="19"/>
    </row>
    <row r="45" spans="2:10" x14ac:dyDescent="0.35">
      <c r="B45" s="19"/>
      <c r="C45" s="19"/>
      <c r="D45" s="19"/>
      <c r="E45" s="19"/>
      <c r="F45" s="19"/>
      <c r="G45" s="19"/>
      <c r="H45" s="19"/>
      <c r="I45" s="19"/>
      <c r="J45" s="19"/>
    </row>
    <row r="46" spans="2:10" x14ac:dyDescent="0.35">
      <c r="B46" s="19"/>
      <c r="C46" s="19"/>
      <c r="D46" s="19"/>
      <c r="E46" s="19"/>
      <c r="F46" s="19"/>
      <c r="G46" s="19"/>
      <c r="H46" s="19"/>
      <c r="I46" s="19"/>
      <c r="J46" s="19"/>
    </row>
    <row r="47" spans="2:10" x14ac:dyDescent="0.35">
      <c r="B47" s="19"/>
      <c r="C47" s="19"/>
      <c r="D47" s="19"/>
      <c r="E47" s="19"/>
      <c r="F47" s="19"/>
      <c r="G47" s="19"/>
      <c r="H47" s="19"/>
      <c r="I47" s="19"/>
      <c r="J47" s="19"/>
    </row>
    <row r="48" spans="2:10" x14ac:dyDescent="0.35">
      <c r="B48" s="19"/>
      <c r="C48" s="19"/>
      <c r="D48" s="19"/>
      <c r="E48" s="19"/>
      <c r="F48" s="19"/>
      <c r="G48" s="19"/>
      <c r="H48" s="19"/>
      <c r="I48" s="19"/>
      <c r="J48" s="19"/>
    </row>
    <row r="49" spans="2:10" x14ac:dyDescent="0.35">
      <c r="B49" s="19"/>
      <c r="C49" s="19"/>
      <c r="D49" s="19"/>
      <c r="E49" s="19"/>
      <c r="F49" s="19"/>
      <c r="G49" s="19"/>
      <c r="H49" s="19"/>
      <c r="I49" s="19"/>
      <c r="J49" s="19"/>
    </row>
    <row r="50" spans="2:10" x14ac:dyDescent="0.35">
      <c r="B50" s="19"/>
      <c r="C50" s="19"/>
      <c r="D50" s="19"/>
      <c r="E50" s="19"/>
      <c r="F50" s="19"/>
      <c r="G50" s="19"/>
      <c r="H50" s="19"/>
      <c r="I50" s="19"/>
      <c r="J50" s="19"/>
    </row>
    <row r="51" spans="2:10" x14ac:dyDescent="0.35">
      <c r="B51" s="19"/>
      <c r="C51" s="19"/>
      <c r="D51" s="19"/>
      <c r="E51" s="19"/>
      <c r="F51" s="19"/>
      <c r="G51" s="19"/>
      <c r="H51" s="19"/>
      <c r="I51" s="19"/>
      <c r="J51" s="19"/>
    </row>
  </sheetData>
  <sheetProtection sheet="1" objects="1" scenarios="1"/>
  <mergeCells count="14">
    <mergeCell ref="B2:J2"/>
    <mergeCell ref="B4:J5"/>
    <mergeCell ref="B17:J17"/>
    <mergeCell ref="C20:E20"/>
    <mergeCell ref="G20:J20"/>
    <mergeCell ref="G21:J21"/>
    <mergeCell ref="C21:E21"/>
    <mergeCell ref="C29:E30"/>
    <mergeCell ref="G34:J36"/>
    <mergeCell ref="G37:J39"/>
    <mergeCell ref="C25:E25"/>
    <mergeCell ref="C26:E26"/>
    <mergeCell ref="C27:E27"/>
    <mergeCell ref="G29:G30"/>
  </mergeCells>
  <conditionalFormatting sqref="G20:J20 G21:J21 G22 G23 G25 G26 G27 G29:G30">
    <cfRule type="notContainsBlanks" dxfId="2" priority="2">
      <formula>LEN(TRIM(G20))&gt;0</formula>
    </cfRule>
    <cfRule type="containsBlanks" dxfId="1" priority="3">
      <formula>LEN(TRIM(G20))=0</formula>
    </cfRule>
  </conditionalFormatting>
  <conditionalFormatting sqref="G37:J39">
    <cfRule type="containsText" dxfId="0" priority="1" operator="containsText" text="Please">
      <formula>NOT(ISERROR(SEARCH("Please",G37)))</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'List Values'!$A$1:$A$61</xm:f>
          </x14:formula1>
          <xm:sqref>G26:G27</xm:sqref>
        </x14:dataValidation>
        <x14:dataValidation type="list" allowBlank="1" showInputMessage="1" showErrorMessage="1">
          <x14:formula1>
            <xm:f>'List Values'!$C$1:$C$2</xm:f>
          </x14:formula1>
          <xm:sqref>G29:G30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workbookViewId="0">
      <selection activeCell="C3" sqref="C3"/>
    </sheetView>
  </sheetViews>
  <sheetFormatPr defaultColWidth="10.6640625" defaultRowHeight="15.5" x14ac:dyDescent="0.35"/>
  <cols>
    <col min="1" max="1" width="10.83203125" style="28"/>
  </cols>
  <sheetData>
    <row r="1" spans="1:3" x14ac:dyDescent="0.35">
      <c r="A1" s="28">
        <v>0.25</v>
      </c>
      <c r="C1" t="s">
        <v>20</v>
      </c>
    </row>
    <row r="2" spans="1:3" x14ac:dyDescent="0.35">
      <c r="A2" s="28">
        <v>0.26041666666666669</v>
      </c>
      <c r="C2" t="s">
        <v>21</v>
      </c>
    </row>
    <row r="3" spans="1:3" x14ac:dyDescent="0.35">
      <c r="A3" s="28">
        <v>0.27083333333333298</v>
      </c>
    </row>
    <row r="4" spans="1:3" x14ac:dyDescent="0.35">
      <c r="A4" s="28">
        <v>0.28125</v>
      </c>
    </row>
    <row r="5" spans="1:3" x14ac:dyDescent="0.35">
      <c r="A5" s="28">
        <v>0.29166666666666702</v>
      </c>
    </row>
    <row r="6" spans="1:3" x14ac:dyDescent="0.35">
      <c r="A6" s="28">
        <v>0.30208333333333298</v>
      </c>
    </row>
    <row r="7" spans="1:3" x14ac:dyDescent="0.35">
      <c r="A7" s="28">
        <v>0.3125</v>
      </c>
    </row>
    <row r="8" spans="1:3" x14ac:dyDescent="0.35">
      <c r="A8" s="28">
        <v>0.32291666666666702</v>
      </c>
    </row>
    <row r="9" spans="1:3" x14ac:dyDescent="0.35">
      <c r="A9" s="28">
        <v>0.33333333333333298</v>
      </c>
    </row>
    <row r="10" spans="1:3" x14ac:dyDescent="0.35">
      <c r="A10" s="28">
        <v>0.34375</v>
      </c>
    </row>
    <row r="11" spans="1:3" x14ac:dyDescent="0.35">
      <c r="A11" s="28">
        <v>0.35416666666666702</v>
      </c>
    </row>
    <row r="12" spans="1:3" x14ac:dyDescent="0.35">
      <c r="A12" s="28">
        <v>0.36458333333333398</v>
      </c>
    </row>
    <row r="13" spans="1:3" x14ac:dyDescent="0.35">
      <c r="A13" s="28">
        <v>0.375</v>
      </c>
    </row>
    <row r="14" spans="1:3" x14ac:dyDescent="0.35">
      <c r="A14" s="28">
        <v>0.38541666666666702</v>
      </c>
    </row>
    <row r="15" spans="1:3" x14ac:dyDescent="0.35">
      <c r="A15" s="28">
        <v>0.39583333333333398</v>
      </c>
    </row>
    <row r="16" spans="1:3" x14ac:dyDescent="0.35">
      <c r="A16" s="28">
        <v>0.40625</v>
      </c>
    </row>
    <row r="17" spans="1:1" x14ac:dyDescent="0.35">
      <c r="A17" s="28">
        <v>0.41666666666666702</v>
      </c>
    </row>
    <row r="18" spans="1:1" x14ac:dyDescent="0.35">
      <c r="A18" s="28">
        <v>0.42708333333333398</v>
      </c>
    </row>
    <row r="19" spans="1:1" x14ac:dyDescent="0.35">
      <c r="A19" s="28">
        <v>0.4375</v>
      </c>
    </row>
    <row r="20" spans="1:1" x14ac:dyDescent="0.35">
      <c r="A20" s="28">
        <v>0.44791666666666702</v>
      </c>
    </row>
    <row r="21" spans="1:1" x14ac:dyDescent="0.35">
      <c r="A21" s="28">
        <v>0.45833333333333398</v>
      </c>
    </row>
    <row r="22" spans="1:1" x14ac:dyDescent="0.35">
      <c r="A22" s="28">
        <v>0.46875</v>
      </c>
    </row>
    <row r="23" spans="1:1" x14ac:dyDescent="0.35">
      <c r="A23" s="28">
        <v>0.47916666666666702</v>
      </c>
    </row>
    <row r="24" spans="1:1" x14ac:dyDescent="0.35">
      <c r="A24" s="28">
        <v>0.48958333333333398</v>
      </c>
    </row>
    <row r="25" spans="1:1" x14ac:dyDescent="0.35">
      <c r="A25" s="28">
        <v>0.5</v>
      </c>
    </row>
    <row r="26" spans="1:1" x14ac:dyDescent="0.35">
      <c r="A26" s="28">
        <v>0.51041666666666696</v>
      </c>
    </row>
    <row r="27" spans="1:1" x14ac:dyDescent="0.35">
      <c r="A27" s="28">
        <v>0.52083333333333404</v>
      </c>
    </row>
    <row r="28" spans="1:1" x14ac:dyDescent="0.35">
      <c r="A28" s="28">
        <v>0.53125</v>
      </c>
    </row>
    <row r="29" spans="1:1" x14ac:dyDescent="0.35">
      <c r="A29" s="28">
        <v>0.54166666666666696</v>
      </c>
    </row>
    <row r="30" spans="1:1" x14ac:dyDescent="0.35">
      <c r="A30" s="28">
        <v>0.55208333333333404</v>
      </c>
    </row>
    <row r="31" spans="1:1" x14ac:dyDescent="0.35">
      <c r="A31" s="28">
        <v>0.562500000000001</v>
      </c>
    </row>
    <row r="32" spans="1:1" x14ac:dyDescent="0.35">
      <c r="A32" s="28">
        <v>0.57291666666666696</v>
      </c>
    </row>
    <row r="33" spans="1:1" x14ac:dyDescent="0.35">
      <c r="A33" s="28">
        <v>0.58333333333333404</v>
      </c>
    </row>
    <row r="34" spans="1:1" x14ac:dyDescent="0.35">
      <c r="A34" s="28">
        <v>0.593750000000001</v>
      </c>
    </row>
    <row r="35" spans="1:1" x14ac:dyDescent="0.35">
      <c r="A35" s="28">
        <v>0.60416666666666696</v>
      </c>
    </row>
    <row r="36" spans="1:1" x14ac:dyDescent="0.35">
      <c r="A36" s="28">
        <v>0.61458333333333404</v>
      </c>
    </row>
    <row r="37" spans="1:1" x14ac:dyDescent="0.35">
      <c r="A37" s="28">
        <v>0.625000000000001</v>
      </c>
    </row>
    <row r="38" spans="1:1" x14ac:dyDescent="0.35">
      <c r="A38" s="28">
        <v>0.63541666666666696</v>
      </c>
    </row>
    <row r="39" spans="1:1" x14ac:dyDescent="0.35">
      <c r="A39" s="28">
        <v>0.64583333333333404</v>
      </c>
    </row>
    <row r="40" spans="1:1" x14ac:dyDescent="0.35">
      <c r="A40" s="28">
        <v>0.656250000000001</v>
      </c>
    </row>
    <row r="41" spans="1:1" x14ac:dyDescent="0.35">
      <c r="A41" s="28">
        <v>0.66666666666666696</v>
      </c>
    </row>
    <row r="42" spans="1:1" x14ac:dyDescent="0.35">
      <c r="A42" s="28">
        <v>0.67708333333333404</v>
      </c>
    </row>
    <row r="43" spans="1:1" x14ac:dyDescent="0.35">
      <c r="A43" s="28">
        <v>0.687500000000001</v>
      </c>
    </row>
    <row r="44" spans="1:1" x14ac:dyDescent="0.35">
      <c r="A44" s="28">
        <v>0.69791666666666696</v>
      </c>
    </row>
    <row r="45" spans="1:1" x14ac:dyDescent="0.35">
      <c r="A45" s="28">
        <v>0.70833333333333404</v>
      </c>
    </row>
    <row r="46" spans="1:1" x14ac:dyDescent="0.35">
      <c r="A46" s="28">
        <v>0.718750000000001</v>
      </c>
    </row>
    <row r="47" spans="1:1" x14ac:dyDescent="0.35">
      <c r="A47" s="28">
        <v>0.72916666666666796</v>
      </c>
    </row>
    <row r="48" spans="1:1" x14ac:dyDescent="0.35">
      <c r="A48" s="28">
        <v>0.73958333333333404</v>
      </c>
    </row>
    <row r="49" spans="1:1" x14ac:dyDescent="0.35">
      <c r="A49" s="28">
        <v>0.750000000000001</v>
      </c>
    </row>
    <row r="50" spans="1:1" x14ac:dyDescent="0.35">
      <c r="A50" s="28">
        <v>0.76041666666666796</v>
      </c>
    </row>
    <row r="51" spans="1:1" x14ac:dyDescent="0.35">
      <c r="A51" s="28">
        <v>0.77083333333333404</v>
      </c>
    </row>
    <row r="52" spans="1:1" x14ac:dyDescent="0.35">
      <c r="A52" s="28">
        <v>0.781250000000001</v>
      </c>
    </row>
    <row r="53" spans="1:1" x14ac:dyDescent="0.35">
      <c r="A53" s="28">
        <v>0.79166666666666796</v>
      </c>
    </row>
    <row r="54" spans="1:1" x14ac:dyDescent="0.35">
      <c r="A54" s="28">
        <v>0.80208333333333404</v>
      </c>
    </row>
    <row r="55" spans="1:1" x14ac:dyDescent="0.35">
      <c r="A55" s="28">
        <v>0.812500000000001</v>
      </c>
    </row>
    <row r="56" spans="1:1" x14ac:dyDescent="0.35">
      <c r="A56" s="28">
        <v>0.82291666666666796</v>
      </c>
    </row>
    <row r="57" spans="1:1" x14ac:dyDescent="0.35">
      <c r="A57" s="28">
        <v>0.83333333333333404</v>
      </c>
    </row>
    <row r="58" spans="1:1" x14ac:dyDescent="0.35">
      <c r="A58" s="28">
        <v>0.843750000000001</v>
      </c>
    </row>
    <row r="59" spans="1:1" x14ac:dyDescent="0.35">
      <c r="A59" s="28">
        <v>0.85416666666666796</v>
      </c>
    </row>
    <row r="60" spans="1:1" x14ac:dyDescent="0.35">
      <c r="A60" s="28">
        <v>0.86458333333333404</v>
      </c>
    </row>
    <row r="61" spans="1:1" x14ac:dyDescent="0.35">
      <c r="A61" s="28">
        <v>0.875000000000001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Trip Cost Calculator</vt:lpstr>
      <vt:lpstr>List Values</vt:lpstr>
    </vt:vector>
  </TitlesOfParts>
  <Company>Kenmore - Town of Tonawanda UFSD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J. Brucato</dc:creator>
  <cp:lastModifiedBy>James Nestico</cp:lastModifiedBy>
  <dcterms:created xsi:type="dcterms:W3CDTF">2017-07-07T13:51:25Z</dcterms:created>
  <dcterms:modified xsi:type="dcterms:W3CDTF">2021-11-17T13:43:50Z</dcterms:modified>
</cp:coreProperties>
</file>